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1840" windowHeight="11625"/>
  </bookViews>
  <sheets>
    <sheet name="Blad1" sheetId="1" r:id="rId1"/>
    <sheet name="Blad2" sheetId="2" r:id="rId2"/>
  </sheets>
  <calcPr calcId="145621"/>
</workbook>
</file>

<file path=xl/calcChain.xml><?xml version="1.0" encoding="utf-8"?>
<calcChain xmlns="http://schemas.openxmlformats.org/spreadsheetml/2006/main">
  <c r="F9" i="1" l="1"/>
  <c r="H9" i="1"/>
  <c r="G7" i="1"/>
  <c r="L7" i="1"/>
  <c r="K7" i="1"/>
  <c r="J7" i="1"/>
  <c r="L6" i="1"/>
  <c r="K6" i="1"/>
  <c r="J6" i="1"/>
  <c r="I6" i="1"/>
  <c r="I9" i="1" s="1"/>
  <c r="G6" i="1"/>
  <c r="J5" i="1"/>
  <c r="K5" i="1"/>
  <c r="L5" i="1"/>
  <c r="G4" i="1"/>
  <c r="G5" i="1"/>
  <c r="L4" i="1"/>
  <c r="K4" i="1"/>
  <c r="K9" i="1" s="1"/>
  <c r="J4" i="1"/>
  <c r="I4" i="1"/>
  <c r="J9" i="1" l="1"/>
  <c r="L9" i="1"/>
  <c r="G9" i="1"/>
</calcChain>
</file>

<file path=xl/sharedStrings.xml><?xml version="1.0" encoding="utf-8"?>
<sst xmlns="http://schemas.openxmlformats.org/spreadsheetml/2006/main" count="15" uniqueCount="14">
  <si>
    <t>looptijd</t>
  </si>
  <si>
    <t>bedrag</t>
  </si>
  <si>
    <t>BTW</t>
  </si>
  <si>
    <t>Annuiteit</t>
  </si>
  <si>
    <t>Minicontainer voor papier in buitengebied</t>
  </si>
  <si>
    <t>Containers milieustraat</t>
  </si>
  <si>
    <t>rente</t>
  </si>
  <si>
    <t>180 liter minicontainers rest- en GFT-afval</t>
  </si>
  <si>
    <t>Containermanagement systeem</t>
  </si>
  <si>
    <t>jaar</t>
  </si>
  <si>
    <t>investerings</t>
  </si>
  <si>
    <t>Omschrijving investering</t>
  </si>
  <si>
    <t>per jaar</t>
  </si>
  <si>
    <t>Jaarlijkse kapitaallasten nieuwe- / vervangingsinvesteringen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</si>
</sst>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5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9" fontId="0" fillId="0" borderId="0" xfId="0" applyNumberFormat="1" applyBorder="1"/>
    <xf numFmtId="0" fontId="0" fillId="0" borderId="5" xfId="0" applyBorder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5" xfId="0" applyNumberFormat="1" applyBorder="1"/>
    <xf numFmtId="0" fontId="0" fillId="2" borderId="6" xfId="0" applyFill="1" applyBorder="1"/>
    <xf numFmtId="0" fontId="0" fillId="2" borderId="12" xfId="0" applyFill="1" applyBorder="1"/>
    <xf numFmtId="164" fontId="0" fillId="2" borderId="12" xfId="0" applyNumberForma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0" borderId="4" xfId="0" applyNumberForma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2" borderId="11" xfId="0" applyFill="1" applyBorder="1"/>
    <xf numFmtId="0" fontId="0" fillId="2" borderId="8" xfId="0" applyFill="1" applyBorder="1" applyAlignment="1">
      <alignment horizontal="right"/>
    </xf>
    <xf numFmtId="164" fontId="0" fillId="0" borderId="14" xfId="0" applyNumberFormat="1" applyBorder="1"/>
    <xf numFmtId="0" fontId="0" fillId="0" borderId="14" xfId="0" applyBorder="1"/>
    <xf numFmtId="164" fontId="0" fillId="2" borderId="15" xfId="0" applyNumberFormat="1" applyFill="1" applyBorder="1"/>
    <xf numFmtId="0" fontId="0" fillId="2" borderId="12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workbookViewId="0">
      <selection activeCell="B11" sqref="B11"/>
    </sheetView>
  </sheetViews>
  <sheetFormatPr defaultRowHeight="12.75" x14ac:dyDescent="0.2"/>
  <cols>
    <col min="1" max="1" width="1.875" bestFit="1" customWidth="1"/>
    <col min="2" max="2" width="36.125" bestFit="1" customWidth="1"/>
    <col min="3" max="3" width="10.75" bestFit="1" customWidth="1"/>
    <col min="4" max="4" width="6.875" bestFit="1" customWidth="1"/>
    <col min="5" max="5" width="5.25" bestFit="1" customWidth="1"/>
    <col min="6" max="6" width="10.75" bestFit="1" customWidth="1"/>
    <col min="7" max="12" width="9.125" bestFit="1" customWidth="1"/>
  </cols>
  <sheetData>
    <row r="1" spans="1:18" ht="36" customHeight="1" x14ac:dyDescent="0.3">
      <c r="A1" s="32"/>
      <c r="B1" s="33" t="s">
        <v>13</v>
      </c>
      <c r="C1" s="34"/>
      <c r="D1" s="35"/>
      <c r="E1" s="35"/>
      <c r="F1" s="35"/>
      <c r="G1" s="35"/>
      <c r="H1" s="35"/>
      <c r="I1" s="35"/>
      <c r="J1" s="35"/>
      <c r="K1" s="35"/>
      <c r="L1" s="36"/>
    </row>
    <row r="2" spans="1:18" x14ac:dyDescent="0.2">
      <c r="A2" s="12"/>
      <c r="B2" s="6" t="s">
        <v>11</v>
      </c>
      <c r="C2" s="7" t="s">
        <v>10</v>
      </c>
      <c r="D2" s="7" t="s">
        <v>0</v>
      </c>
      <c r="E2" s="7" t="s">
        <v>6</v>
      </c>
      <c r="F2" s="7" t="s">
        <v>10</v>
      </c>
      <c r="G2" s="7" t="s">
        <v>2</v>
      </c>
      <c r="H2" s="23" t="s">
        <v>3</v>
      </c>
      <c r="I2" s="19">
        <v>2015</v>
      </c>
      <c r="J2" s="20">
        <v>2016</v>
      </c>
      <c r="K2" s="20">
        <v>2017</v>
      </c>
      <c r="L2" s="21">
        <v>2018</v>
      </c>
    </row>
    <row r="3" spans="1:18" s="1" customFormat="1" x14ac:dyDescent="0.2">
      <c r="A3" s="22"/>
      <c r="B3" s="13"/>
      <c r="C3" s="27" t="s">
        <v>9</v>
      </c>
      <c r="D3" s="27"/>
      <c r="E3" s="27"/>
      <c r="F3" s="27" t="s">
        <v>1</v>
      </c>
      <c r="G3" s="27"/>
      <c r="H3" s="28" t="s">
        <v>12</v>
      </c>
      <c r="I3" s="29"/>
      <c r="J3" s="30"/>
      <c r="K3" s="30"/>
      <c r="L3" s="31"/>
    </row>
    <row r="4" spans="1:18" x14ac:dyDescent="0.2">
      <c r="A4" s="8">
        <v>1</v>
      </c>
      <c r="B4" s="2" t="s">
        <v>4</v>
      </c>
      <c r="C4" s="9">
        <v>2015</v>
      </c>
      <c r="D4" s="2">
        <v>15</v>
      </c>
      <c r="E4" s="3">
        <v>0.04</v>
      </c>
      <c r="F4" s="10">
        <v>11500</v>
      </c>
      <c r="G4" s="10">
        <f>F4*0.21</f>
        <v>2415</v>
      </c>
      <c r="H4" s="24">
        <v>1034.32</v>
      </c>
      <c r="I4" s="18">
        <f>H4</f>
        <v>1034.32</v>
      </c>
      <c r="J4" s="10">
        <f>H4</f>
        <v>1034.32</v>
      </c>
      <c r="K4" s="10">
        <f>H4</f>
        <v>1034.32</v>
      </c>
      <c r="L4" s="11">
        <f>H4</f>
        <v>1034.32</v>
      </c>
      <c r="M4" s="1"/>
      <c r="N4" s="1"/>
      <c r="O4" s="1"/>
      <c r="P4" s="1"/>
      <c r="Q4" s="1"/>
      <c r="R4" s="1"/>
    </row>
    <row r="5" spans="1:18" x14ac:dyDescent="0.2">
      <c r="A5" s="8">
        <v>2</v>
      </c>
      <c r="B5" s="2" t="s">
        <v>5</v>
      </c>
      <c r="C5" s="9">
        <v>2016</v>
      </c>
      <c r="D5" s="2">
        <v>15</v>
      </c>
      <c r="E5" s="3">
        <v>0.04</v>
      </c>
      <c r="F5" s="10">
        <v>80000</v>
      </c>
      <c r="G5" s="10">
        <f>F5*0.21</f>
        <v>16800</v>
      </c>
      <c r="H5" s="24">
        <v>7195.2879999999996</v>
      </c>
      <c r="I5" s="18"/>
      <c r="J5" s="10">
        <f>H5</f>
        <v>7195.2879999999996</v>
      </c>
      <c r="K5" s="10">
        <f>H5</f>
        <v>7195.2879999999996</v>
      </c>
      <c r="L5" s="11">
        <f>H5</f>
        <v>7195.2879999999996</v>
      </c>
      <c r="M5" s="1"/>
      <c r="N5" s="1"/>
      <c r="O5" s="1"/>
      <c r="P5" s="1"/>
      <c r="Q5" s="1"/>
      <c r="R5" s="1"/>
    </row>
    <row r="6" spans="1:18" x14ac:dyDescent="0.2">
      <c r="A6" s="8">
        <v>3</v>
      </c>
      <c r="B6" s="2" t="s">
        <v>7</v>
      </c>
      <c r="C6" s="9">
        <v>2015</v>
      </c>
      <c r="D6" s="2">
        <v>15</v>
      </c>
      <c r="E6" s="3">
        <v>0.04</v>
      </c>
      <c r="F6" s="10">
        <v>230000</v>
      </c>
      <c r="G6" s="10">
        <f>F6*0.21</f>
        <v>48300</v>
      </c>
      <c r="H6" s="24">
        <v>20686.45</v>
      </c>
      <c r="I6" s="18">
        <f t="shared" ref="I6" si="0">H6</f>
        <v>20686.45</v>
      </c>
      <c r="J6" s="10">
        <f t="shared" ref="J6:J7" si="1">H6</f>
        <v>20686.45</v>
      </c>
      <c r="K6" s="10">
        <f t="shared" ref="K6:K7" si="2">H6</f>
        <v>20686.45</v>
      </c>
      <c r="L6" s="11">
        <f t="shared" ref="L6:L7" si="3">H6</f>
        <v>20686.45</v>
      </c>
      <c r="M6" s="5"/>
      <c r="N6" s="1"/>
      <c r="O6" s="1"/>
      <c r="P6" s="1"/>
      <c r="Q6" s="1"/>
      <c r="R6" s="1"/>
    </row>
    <row r="7" spans="1:18" x14ac:dyDescent="0.2">
      <c r="A7" s="8">
        <v>4</v>
      </c>
      <c r="B7" s="2" t="s">
        <v>8</v>
      </c>
      <c r="C7" s="9">
        <v>2016</v>
      </c>
      <c r="D7" s="2">
        <v>7</v>
      </c>
      <c r="E7" s="3">
        <v>0.04</v>
      </c>
      <c r="F7" s="10">
        <v>30000</v>
      </c>
      <c r="G7" s="10">
        <f>F7*0.21</f>
        <v>6300</v>
      </c>
      <c r="H7" s="24">
        <v>4998.29</v>
      </c>
      <c r="I7" s="18"/>
      <c r="J7" s="10">
        <f t="shared" si="1"/>
        <v>4998.29</v>
      </c>
      <c r="K7" s="10">
        <f t="shared" si="2"/>
        <v>4998.29</v>
      </c>
      <c r="L7" s="11">
        <f t="shared" si="3"/>
        <v>4998.29</v>
      </c>
      <c r="M7" s="1"/>
      <c r="N7" s="1"/>
      <c r="O7" s="1"/>
      <c r="P7" s="1"/>
      <c r="Q7" s="1"/>
      <c r="R7" s="1"/>
    </row>
    <row r="8" spans="1:18" x14ac:dyDescent="0.2">
      <c r="A8" s="8"/>
      <c r="B8" s="2"/>
      <c r="C8" s="2"/>
      <c r="D8" s="2"/>
      <c r="E8" s="2"/>
      <c r="F8" s="2"/>
      <c r="G8" s="2"/>
      <c r="H8" s="25"/>
      <c r="I8" s="8"/>
      <c r="J8" s="2"/>
      <c r="K8" s="2"/>
      <c r="L8" s="4"/>
      <c r="M8" s="1"/>
      <c r="N8" s="1"/>
      <c r="O8" s="1"/>
      <c r="P8" s="1"/>
      <c r="Q8" s="1"/>
      <c r="R8" s="1"/>
    </row>
    <row r="9" spans="1:18" x14ac:dyDescent="0.2">
      <c r="A9" s="22"/>
      <c r="B9" s="13"/>
      <c r="C9" s="13"/>
      <c r="D9" s="13"/>
      <c r="E9" s="13"/>
      <c r="F9" s="14">
        <f t="shared" ref="F9:L9" si="4">SUM(F4:F8)</f>
        <v>351500</v>
      </c>
      <c r="G9" s="14">
        <f t="shared" si="4"/>
        <v>73815</v>
      </c>
      <c r="H9" s="26">
        <f t="shared" si="4"/>
        <v>33914.347999999998</v>
      </c>
      <c r="I9" s="15">
        <f t="shared" si="4"/>
        <v>21720.77</v>
      </c>
      <c r="J9" s="16">
        <f t="shared" si="4"/>
        <v>33914.347999999998</v>
      </c>
      <c r="K9" s="16">
        <f t="shared" si="4"/>
        <v>33914.347999999998</v>
      </c>
      <c r="L9" s="17">
        <f t="shared" si="4"/>
        <v>33914.347999999998</v>
      </c>
      <c r="M9" s="1"/>
      <c r="N9" s="1"/>
      <c r="O9" s="1"/>
      <c r="P9" s="1"/>
      <c r="Q9" s="1"/>
      <c r="R9" s="1"/>
    </row>
    <row r="10" spans="1:18" x14ac:dyDescent="0.2">
      <c r="M10" s="1"/>
      <c r="N10" s="1"/>
      <c r="O10" s="1"/>
      <c r="P10" s="1"/>
      <c r="Q10" s="1"/>
      <c r="R10" s="1"/>
    </row>
    <row r="11" spans="1:18" x14ac:dyDescent="0.2">
      <c r="M11" s="1"/>
      <c r="N11" s="1"/>
      <c r="O11" s="1"/>
      <c r="P11" s="1"/>
      <c r="Q11" s="1"/>
      <c r="R11" s="1"/>
    </row>
    <row r="12" spans="1:18" x14ac:dyDescent="0.2">
      <c r="N12" s="1"/>
      <c r="O12" s="1"/>
      <c r="P12" s="1"/>
      <c r="Q12" s="1"/>
      <c r="R12" s="1"/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Gemeente Woudenberg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den Hof</dc:creator>
  <cp:lastModifiedBy>Laura Biermans</cp:lastModifiedBy>
  <cp:lastPrinted>2014-10-13T11:39:33Z</cp:lastPrinted>
  <dcterms:created xsi:type="dcterms:W3CDTF">2014-10-13T11:18:05Z</dcterms:created>
  <dcterms:modified xsi:type="dcterms:W3CDTF">2019-03-14T10:17:41Z</dcterms:modified>
</cp:coreProperties>
</file>